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2\"/>
    </mc:Choice>
  </mc:AlternateContent>
  <bookViews>
    <workbookView xWindow="405" yWindow="90" windowWidth="8415" windowHeight="4965"/>
  </bookViews>
  <sheets>
    <sheet name="Model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8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0" hidden="1">Model!$B$14:$B$15</definedName>
    <definedName name="solver_eng" localSheetId="0" hidden="1">1</definedName>
    <definedName name="solver_lhs1" localSheetId="0" hidden="1">Model!$B$14</definedName>
    <definedName name="solver_lhs2" localSheetId="0" hidden="1">Model!$B$15</definedName>
    <definedName name="solver_lhs3" localSheetId="0" hidden="1">Model!$B$15</definedName>
    <definedName name="solver_lhs4" localSheetId="0" hidden="1">Model!$B$14</definedName>
    <definedName name="solver_lin" localSheetId="0" hidden="1">2</definedName>
    <definedName name="solver_num" localSheetId="0" hidden="1">4</definedName>
    <definedName name="solver_opt" localSheetId="0" hidden="1">Model!$B$24</definedName>
    <definedName name="solver_rel1" localSheetId="0" hidden="1">4</definedName>
    <definedName name="solver_rel2" localSheetId="0" hidden="1">4</definedName>
    <definedName name="solver_rel3" localSheetId="0" hidden="1">3</definedName>
    <definedName name="solver_rel4" localSheetId="0" hidden="1">3</definedName>
    <definedName name="solver_rhs1" localSheetId="0" hidden="1">Integer</definedName>
    <definedName name="solver_rhs2" localSheetId="0" hidden="1">Integer</definedName>
    <definedName name="solver_rhs3" localSheetId="0" hidden="1">0</definedName>
    <definedName name="solver_rhs4" localSheetId="0" hidden="1">0</definedName>
    <definedName name="solver_tmp" localSheetId="0" hidden="1">0</definedName>
    <definedName name="solver_typ" localSheetId="0" hidden="1">2</definedName>
    <definedName name="solver_val" localSheetId="0" hidden="1">0</definedName>
    <definedName name="solver_ver">1.3</definedName>
  </definedNames>
  <calcPr calcId="152511" iterate="1"/>
</workbook>
</file>

<file path=xl/calcChain.xml><?xml version="1.0" encoding="utf-8"?>
<calcChain xmlns="http://schemas.openxmlformats.org/spreadsheetml/2006/main">
  <c r="B16" i="1" l="1"/>
  <c r="B17" i="1" s="1"/>
  <c r="B20" i="1" s="1"/>
  <c r="B21" i="1"/>
  <c r="B22" i="1"/>
  <c r="B23" i="1"/>
  <c r="B24" i="1" l="1"/>
</calcChain>
</file>

<file path=xl/sharedStrings.xml><?xml version="1.0" encoding="utf-8"?>
<sst xmlns="http://schemas.openxmlformats.org/spreadsheetml/2006/main" count="19" uniqueCount="19">
  <si>
    <t>Inputs</t>
  </si>
  <si>
    <t>Analysis using the Solver</t>
  </si>
  <si>
    <t>Order quantity Q</t>
  </si>
  <si>
    <t>Maximum backlog b</t>
  </si>
  <si>
    <t>Time between orders</t>
  </si>
  <si>
    <t>Orders per year</t>
  </si>
  <si>
    <t>Costs affected by decision variables</t>
  </si>
  <si>
    <t xml:space="preserve">Annual setup cost </t>
  </si>
  <si>
    <t>Annual financial holding cost</t>
  </si>
  <si>
    <t>Annual storage cost</t>
  </si>
  <si>
    <t>Annual shortage cost</t>
  </si>
  <si>
    <t>Total affected cost</t>
  </si>
  <si>
    <t>Setup cost</t>
  </si>
  <si>
    <t>Storage cost per unit per year</t>
  </si>
  <si>
    <t>Annual interest rate</t>
  </si>
  <si>
    <t>Unit purchasing cost</t>
  </si>
  <si>
    <t>Shortage cost per unit per year</t>
  </si>
  <si>
    <t>Annual demand</t>
  </si>
  <si>
    <t>Ordering luxury cars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</si>
</sst>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&quot;$&quot;#,##0;\-&quot;$&quot;#,##0"/>
    <numFmt numFmtId="167" formatCode="&quot;$&quot;#,##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/>
    <xf numFmtId="0" fontId="2" fillId="0" borderId="0" xfId="0" quotePrefix="1" applyFont="1" applyAlignment="1">
      <alignment horizontal="left"/>
    </xf>
    <xf numFmtId="166" fontId="2" fillId="2" borderId="0" xfId="0" applyNumberFormat="1" applyFont="1" applyFill="1" applyBorder="1"/>
    <xf numFmtId="9" fontId="2" fillId="2" borderId="0" xfId="0" applyNumberFormat="1" applyFont="1" applyFill="1" applyBorder="1"/>
    <xf numFmtId="0" fontId="2" fillId="2" borderId="0" xfId="0" applyFont="1" applyFill="1" applyBorder="1"/>
    <xf numFmtId="164" fontId="2" fillId="0" borderId="0" xfId="0" applyNumberFormat="1" applyFont="1" applyBorder="1"/>
    <xf numFmtId="165" fontId="2" fillId="0" borderId="0" xfId="0" applyNumberFormat="1" applyFont="1"/>
    <xf numFmtId="167" fontId="2" fillId="0" borderId="0" xfId="0" applyNumberFormat="1" applyFont="1"/>
    <xf numFmtId="167" fontId="2" fillId="4" borderId="0" xfId="0" applyNumberFormat="1" applyFont="1" applyFill="1" applyBorder="1"/>
    <xf numFmtId="1" fontId="2" fillId="3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24"/>
  <sheetViews>
    <sheetView tabSelected="1" workbookViewId="0"/>
  </sheetViews>
  <sheetFormatPr defaultColWidth="9.140625" defaultRowHeight="15" x14ac:dyDescent="0.25"/>
  <cols>
    <col min="1" max="1" width="36.42578125" style="2" customWidth="1"/>
    <col min="2" max="2" width="12" style="2" customWidth="1"/>
    <col min="3" max="3" width="9.140625" style="2"/>
    <col min="4" max="4" width="14.42578125" style="2" customWidth="1"/>
    <col min="5" max="16384" width="9.140625" style="2"/>
  </cols>
  <sheetData>
    <row r="1" spans="1:2" x14ac:dyDescent="0.25">
      <c r="A1" s="1" t="s">
        <v>18</v>
      </c>
    </row>
    <row r="3" spans="1:2" x14ac:dyDescent="0.25">
      <c r="A3" s="3" t="s">
        <v>0</v>
      </c>
    </row>
    <row r="5" spans="1:2" x14ac:dyDescent="0.25">
      <c r="A5" s="4" t="s">
        <v>12</v>
      </c>
      <c r="B5" s="5">
        <v>10000</v>
      </c>
    </row>
    <row r="6" spans="1:2" x14ac:dyDescent="0.25">
      <c r="A6" s="4" t="s">
        <v>13</v>
      </c>
      <c r="B6" s="5">
        <v>5000</v>
      </c>
    </row>
    <row r="7" spans="1:2" x14ac:dyDescent="0.25">
      <c r="A7" s="4" t="s">
        <v>14</v>
      </c>
      <c r="B7" s="6">
        <v>0.25</v>
      </c>
    </row>
    <row r="8" spans="1:2" x14ac:dyDescent="0.25">
      <c r="A8" s="4" t="s">
        <v>15</v>
      </c>
      <c r="B8" s="5">
        <v>20000</v>
      </c>
    </row>
    <row r="9" spans="1:2" x14ac:dyDescent="0.25">
      <c r="A9" s="4" t="s">
        <v>16</v>
      </c>
      <c r="B9" s="5">
        <v>20000</v>
      </c>
    </row>
    <row r="10" spans="1:2" x14ac:dyDescent="0.25">
      <c r="A10" s="4" t="s">
        <v>17</v>
      </c>
      <c r="B10" s="7">
        <v>500</v>
      </c>
    </row>
    <row r="12" spans="1:2" x14ac:dyDescent="0.25">
      <c r="A12" s="3" t="s">
        <v>1</v>
      </c>
    </row>
    <row r="14" spans="1:2" x14ac:dyDescent="0.25">
      <c r="A14" s="2" t="s">
        <v>2</v>
      </c>
      <c r="B14" s="12">
        <v>34</v>
      </c>
    </row>
    <row r="15" spans="1:2" x14ac:dyDescent="0.25">
      <c r="A15" s="2" t="s">
        <v>3</v>
      </c>
      <c r="B15" s="12">
        <v>7</v>
      </c>
    </row>
    <row r="16" spans="1:2" x14ac:dyDescent="0.25">
      <c r="A16" s="2" t="s">
        <v>4</v>
      </c>
      <c r="B16" s="8">
        <f>B14/B10</f>
        <v>6.8000000000000005E-2</v>
      </c>
    </row>
    <row r="17" spans="1:2" x14ac:dyDescent="0.25">
      <c r="A17" s="2" t="s">
        <v>5</v>
      </c>
      <c r="B17" s="9">
        <f>1/B16</f>
        <v>14.705882352941176</v>
      </c>
    </row>
    <row r="18" spans="1:2" x14ac:dyDescent="0.25">
      <c r="B18" s="9"/>
    </row>
    <row r="19" spans="1:2" x14ac:dyDescent="0.25">
      <c r="A19" s="2" t="s">
        <v>6</v>
      </c>
      <c r="B19" s="9"/>
    </row>
    <row r="20" spans="1:2" x14ac:dyDescent="0.25">
      <c r="A20" s="4" t="s">
        <v>7</v>
      </c>
      <c r="B20" s="10">
        <f>B5*B17</f>
        <v>147058.82352941175</v>
      </c>
    </row>
    <row r="21" spans="1:2" x14ac:dyDescent="0.25">
      <c r="A21" s="2" t="s">
        <v>8</v>
      </c>
      <c r="B21" s="10">
        <f>B7*B8*B14/2</f>
        <v>85000</v>
      </c>
    </row>
    <row r="22" spans="1:2" x14ac:dyDescent="0.25">
      <c r="A22" s="2" t="s">
        <v>9</v>
      </c>
      <c r="B22" s="10">
        <f>B6*(B14-B15)^2/(2*B14)</f>
        <v>53602.941176470587</v>
      </c>
    </row>
    <row r="23" spans="1:2" x14ac:dyDescent="0.25">
      <c r="A23" s="2" t="s">
        <v>10</v>
      </c>
      <c r="B23" s="10">
        <f>B9*B15^2/(2*B14)</f>
        <v>14411.764705882353</v>
      </c>
    </row>
    <row r="24" spans="1:2" x14ac:dyDescent="0.25">
      <c r="A24" s="4" t="s">
        <v>11</v>
      </c>
      <c r="B24" s="11">
        <f>SUM(B20:B23)</f>
        <v>300073.5294117647</v>
      </c>
    </row>
  </sheetData>
  <phoneticPr fontId="0" type="noConversion"/>
  <printOptions headings="1" gridLines="1" gridLinesSet="0"/>
  <pageMargins left="0.75" right="0.75" top="1" bottom="1" header="0.5" footer="0.5"/>
  <pageSetup orientation="portrait" horizontalDpi="300" verticalDpi="300" r:id="rId1"/>
  <headerFooter alignWithMargins="0">
    <oddFooter>&amp;CProblem 9.17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1996-07-15T20:34:50Z</cp:lastPrinted>
  <dcterms:created xsi:type="dcterms:W3CDTF">2000-02-18T18:22:09Z</dcterms:created>
  <dcterms:modified xsi:type="dcterms:W3CDTF">2014-05-20T20:29:32Z</dcterms:modified>
</cp:coreProperties>
</file>